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<sst xmlns="http://schemas.openxmlformats.org/spreadsheetml/2006/main" count="133" uniqueCount="129">
  <si>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</si>
  <si>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</si>
  <si>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</si>
  <si>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</si>
  <si>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</si>
  <si>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</si>
  <si>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</si>
  <si>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</si>
  <si>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</si>
  <si>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</si>
  <si>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</si>
  <si>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</si>
  <si>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</si>
  <si>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</si>
  <si>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</si>
  <si>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</si>
  <si>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</si>
  <si>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</si>
  <si>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</si>
  <si>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</si>
  <si>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</si>
  <si>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</si>
  <si>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</si>
  <si>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</si>
  <si>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</si>
  <si>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</si>
  <si>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</si>
  <si>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</si>
  <si>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</si>
  <si>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</si>
  <si>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</si>
  <si>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</si>
  <si>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</si>
  <si>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</si>
  <si>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</si>
  <si>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</si>
  <si>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</si>
  <si>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</si>
  <si>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</si>
  <si>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</si>
  <si>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</si>
  <si>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</si>
  <si>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</si>
  <si>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</si>
  <si>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</si>
  <si>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</si>
  <si>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</si>
  <si>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</si>
  <si>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</si>
  <si>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</si>
  <si>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</si>
  <si>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</si>
  <si>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</si>
  <si>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</si>
  <si>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</si>
  <si>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</si>
  <si>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</si>
  <si>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</si>
  <si>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</si>
  <si>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</si>
  <si>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</si>
  <si>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</si>
  <si>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</si>
  <si>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</si>
  <si>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</si>
  <si>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</si>
  <si>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</si>
  <si>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</si>
  <si>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</si>
  <si>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</si>
  <si>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</si>
  <si>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</si>
  <si>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</si>
  <si>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</si>
  <si>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</si>
  <si>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</si>
  <si>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</si>
  <si>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</si>
  <si>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</si>
  <si>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</si>
  <si>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</si>
  <si>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</si>
  <si>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</si>
  <si>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</si>
  <si>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</si>
  <si>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</si>
  <si>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</si>
  <si>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</si>
  <si>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</si>
  <si>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</si>
  <si>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</si>
  <si>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</si>
  <si>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</si>
  <si>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</si>
  <si>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</si>
  <si>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</si>
  <si>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</si>
  <si>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</si>
  <si>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</si>
  <si>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</si>
  <si>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</si>
  <si>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</si>
  <si>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</si>
  <si>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</si>
  <si>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</si>
  <si>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</si>
  <si>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</si>
  <si>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</si>
  <si>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</si>
  <si>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</si>
  <si>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</si>
  <si>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</si>
  <si>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</si>
  <si>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</si>
  <si>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</si>
  <si>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</si>
  <si>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</si>
  <si>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</si>
  <si>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</si>
  <si>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</si>
  <si>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</si>
  <si>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</si>
  <si>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>исполнитель Измоденова Л.А. . ,тел 8-34345-5-23-77</t>
  </si>
  <si>
    <t>по расходам  по состоянию на 01 августа  2017 года.</t>
  </si>
  <si>
    <t xml:space="preserve">2 02 30000 </t>
  </si>
  <si>
    <t xml:space="preserve"> 2 02 10000 </t>
  </si>
  <si>
    <t xml:space="preserve"> 2 02 20000 </t>
  </si>
  <si>
    <t>по доходам по состоянию на  01 августа  2017 года.</t>
  </si>
  <si>
    <t>Л.А. Измоденова тел. 8-34345-5-23-77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</si>
</sst>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18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185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8" fontId="4" fillId="0" borderId="23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188" fontId="4" fillId="0" borderId="31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4" fillId="0" borderId="17" xfId="0" applyNumberFormat="1" applyFont="1" applyBorder="1" applyAlignment="1">
      <alignment horizontal="center" wrapText="1"/>
    </xf>
    <xf numFmtId="185" fontId="4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 wrapText="1"/>
    </xf>
    <xf numFmtId="185" fontId="3" fillId="0" borderId="19" xfId="0" applyNumberFormat="1" applyFont="1" applyBorder="1" applyAlignment="1">
      <alignment horizontal="center" vertical="top" wrapText="1"/>
    </xf>
    <xf numFmtId="185" fontId="3" fillId="0" borderId="20" xfId="0" applyNumberFormat="1" applyFont="1" applyBorder="1" applyAlignment="1">
      <alignment horizontal="center" vertical="top" wrapText="1"/>
    </xf>
    <xf numFmtId="185" fontId="1" fillId="0" borderId="19" xfId="0" applyNumberFormat="1" applyFont="1" applyBorder="1" applyAlignment="1">
      <alignment horizontal="center" wrapText="1"/>
    </xf>
    <xf numFmtId="185" fontId="1" fillId="0" borderId="20" xfId="0" applyNumberFormat="1" applyFont="1" applyBorder="1" applyAlignment="1">
      <alignment horizontal="center" wrapText="1"/>
    </xf>
    <xf numFmtId="185" fontId="1" fillId="0" borderId="2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75" zoomScalePageLayoutView="0" workbookViewId="0" topLeftCell="A30">
      <selection activeCell="A1" sqref="A1:E4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101</v>
      </c>
      <c r="E1" s="1"/>
    </row>
    <row r="2" spans="1:5" ht="15">
      <c r="A2" s="1"/>
      <c r="B2" s="126"/>
      <c r="C2" s="126"/>
      <c r="D2" s="126"/>
      <c r="E2" s="126"/>
    </row>
    <row r="3" spans="1:5" ht="15">
      <c r="A3" s="127" t="s">
        <v>96</v>
      </c>
      <c r="B3" s="127"/>
      <c r="C3" s="127"/>
      <c r="D3" s="127"/>
      <c r="E3" s="127"/>
    </row>
    <row r="4" spans="1:5" ht="12.75" customHeight="1">
      <c r="A4" s="127" t="s">
        <v>127</v>
      </c>
      <c r="B4" s="127"/>
      <c r="C4" s="127"/>
      <c r="D4" s="127"/>
      <c r="E4" s="127"/>
    </row>
    <row r="5" spans="1:5" ht="15.75" customHeight="1" thickBot="1">
      <c r="A5" s="1"/>
      <c r="B5" s="1"/>
      <c r="C5" s="1"/>
      <c r="D5" s="128" t="s">
        <v>0</v>
      </c>
      <c r="E5" s="128"/>
    </row>
    <row r="6" spans="1:5" ht="12.75" customHeight="1">
      <c r="A6" s="114" t="s">
        <v>1</v>
      </c>
      <c r="B6" s="120" t="s">
        <v>2</v>
      </c>
      <c r="C6" s="123" t="s">
        <v>79</v>
      </c>
      <c r="D6" s="123" t="s">
        <v>3</v>
      </c>
      <c r="E6" s="135" t="s">
        <v>80</v>
      </c>
    </row>
    <row r="7" spans="1:5" ht="12.75" customHeight="1">
      <c r="A7" s="115"/>
      <c r="B7" s="121"/>
      <c r="C7" s="124"/>
      <c r="D7" s="124"/>
      <c r="E7" s="136"/>
    </row>
    <row r="8" spans="1:5" ht="65.25" customHeight="1" thickBot="1">
      <c r="A8" s="116"/>
      <c r="B8" s="122"/>
      <c r="C8" s="125"/>
      <c r="D8" s="125"/>
      <c r="E8" s="137"/>
    </row>
    <row r="9" spans="1:5" ht="26.25" customHeight="1" thickBot="1">
      <c r="A9" s="29" t="s">
        <v>4</v>
      </c>
      <c r="B9" s="30" t="s">
        <v>5</v>
      </c>
      <c r="C9" s="31">
        <v>396433.8</v>
      </c>
      <c r="D9" s="31">
        <f>D10+D11+D12+D13+D14+D15+D16+D17+D18+D19+D20+D21+D22+D23+D24+D25+D26</f>
        <v>226445.30000000002</v>
      </c>
      <c r="E9" s="131">
        <f>D9/C9*100</f>
        <v>57.12058356275374</v>
      </c>
    </row>
    <row r="10" spans="1:5" ht="19.5" customHeight="1">
      <c r="A10" s="25" t="s">
        <v>6</v>
      </c>
      <c r="B10" s="26" t="s">
        <v>7</v>
      </c>
      <c r="C10" s="27">
        <v>216044</v>
      </c>
      <c r="D10" s="28">
        <v>129010.4</v>
      </c>
      <c r="E10" s="141">
        <f aca="true" t="shared" si="0" ref="E10:E37">D10/C10*100</f>
        <v>59.71487289626187</v>
      </c>
    </row>
    <row r="11" spans="1:5" ht="29.25" customHeight="1">
      <c r="A11" s="21" t="s">
        <v>103</v>
      </c>
      <c r="B11" s="15" t="s">
        <v>110</v>
      </c>
      <c r="C11" s="16">
        <v>6845</v>
      </c>
      <c r="D11" s="13">
        <v>4385.5</v>
      </c>
      <c r="E11" s="142">
        <f t="shared" si="0"/>
        <v>64.06866325785245</v>
      </c>
    </row>
    <row r="12" spans="1:5" ht="28.5" customHeight="1">
      <c r="A12" s="22" t="s">
        <v>8</v>
      </c>
      <c r="B12" s="8" t="s">
        <v>9</v>
      </c>
      <c r="C12" s="16">
        <v>6880</v>
      </c>
      <c r="D12" s="13">
        <v>16203.4</v>
      </c>
      <c r="E12" s="142">
        <f t="shared" si="0"/>
        <v>235.51453488372093</v>
      </c>
    </row>
    <row r="13" spans="1:5" ht="30" customHeight="1">
      <c r="A13" s="22" t="s">
        <v>117</v>
      </c>
      <c r="B13" s="8" t="s">
        <v>111</v>
      </c>
      <c r="C13" s="16">
        <v>24705</v>
      </c>
      <c r="D13" s="13">
        <v>3831.4</v>
      </c>
      <c r="E13" s="142">
        <f t="shared" si="0"/>
        <v>15.508601497672537</v>
      </c>
    </row>
    <row r="14" spans="1:5" ht="16.5" customHeight="1">
      <c r="A14" s="23" t="s">
        <v>10</v>
      </c>
      <c r="B14" s="8" t="s">
        <v>11</v>
      </c>
      <c r="C14" s="16">
        <v>16</v>
      </c>
      <c r="D14" s="13">
        <v>76.5</v>
      </c>
      <c r="E14" s="142">
        <f t="shared" si="0"/>
        <v>478.125</v>
      </c>
    </row>
    <row r="15" spans="1:5" ht="29.25" customHeight="1">
      <c r="A15" s="23" t="s">
        <v>104</v>
      </c>
      <c r="B15" s="8" t="s">
        <v>105</v>
      </c>
      <c r="C15" s="16">
        <v>1726</v>
      </c>
      <c r="D15" s="13">
        <v>905</v>
      </c>
      <c r="E15" s="142">
        <f t="shared" si="0"/>
        <v>52.43337195828504</v>
      </c>
    </row>
    <row r="16" spans="1:5" ht="16.5" customHeight="1">
      <c r="A16" s="23" t="s">
        <v>12</v>
      </c>
      <c r="B16" s="8" t="s">
        <v>13</v>
      </c>
      <c r="C16" s="16">
        <v>14885</v>
      </c>
      <c r="D16" s="13">
        <v>2260.2</v>
      </c>
      <c r="E16" s="142">
        <f t="shared" si="0"/>
        <v>15.184413839435674</v>
      </c>
    </row>
    <row r="17" spans="1:5" ht="15">
      <c r="A17" s="22" t="s">
        <v>14</v>
      </c>
      <c r="B17" s="15" t="s">
        <v>15</v>
      </c>
      <c r="C17" s="16">
        <v>35155</v>
      </c>
      <c r="D17" s="13">
        <v>17748.6</v>
      </c>
      <c r="E17" s="142">
        <f t="shared" si="0"/>
        <v>50.486701749395536</v>
      </c>
    </row>
    <row r="18" spans="1:5" ht="15">
      <c r="A18" s="22" t="s">
        <v>16</v>
      </c>
      <c r="B18" s="15" t="s">
        <v>17</v>
      </c>
      <c r="C18" s="16">
        <v>5275</v>
      </c>
      <c r="D18" s="13">
        <v>3220.5</v>
      </c>
      <c r="E18" s="142">
        <f t="shared" si="0"/>
        <v>61.052132701421804</v>
      </c>
    </row>
    <row r="19" spans="1:5" ht="28.5" customHeight="1">
      <c r="A19" s="22" t="s">
        <v>18</v>
      </c>
      <c r="B19" s="8" t="s">
        <v>81</v>
      </c>
      <c r="C19" s="16">
        <v>0</v>
      </c>
      <c r="D19" s="13">
        <v>1.2</v>
      </c>
      <c r="E19" s="142"/>
    </row>
    <row r="20" spans="1:5" ht="44.25" customHeight="1">
      <c r="A20" s="22" t="s">
        <v>19</v>
      </c>
      <c r="B20" s="8" t="s">
        <v>82</v>
      </c>
      <c r="C20" s="16">
        <v>59873.4</v>
      </c>
      <c r="D20" s="13">
        <v>26236.3</v>
      </c>
      <c r="E20" s="142">
        <f t="shared" si="0"/>
        <v>43.81962607769059</v>
      </c>
    </row>
    <row r="21" spans="1:5" ht="19.5" customHeight="1">
      <c r="A21" s="22" t="s">
        <v>20</v>
      </c>
      <c r="B21" s="8" t="s">
        <v>21</v>
      </c>
      <c r="C21" s="16">
        <v>2962</v>
      </c>
      <c r="D21" s="13">
        <v>8283.6</v>
      </c>
      <c r="E21" s="142">
        <f t="shared" si="0"/>
        <v>279.66239027684</v>
      </c>
    </row>
    <row r="22" spans="1:5" ht="30">
      <c r="A22" s="24" t="s">
        <v>22</v>
      </c>
      <c r="B22" s="17" t="s">
        <v>23</v>
      </c>
      <c r="C22" s="16">
        <v>1304</v>
      </c>
      <c r="D22" s="13">
        <v>1165.2</v>
      </c>
      <c r="E22" s="142">
        <f t="shared" si="0"/>
        <v>89.3558282208589</v>
      </c>
    </row>
    <row r="23" spans="1:5" ht="30">
      <c r="A23" s="24" t="s">
        <v>24</v>
      </c>
      <c r="B23" s="8" t="s">
        <v>25</v>
      </c>
      <c r="C23" s="16">
        <v>16202.5</v>
      </c>
      <c r="D23" s="13">
        <v>7265.7</v>
      </c>
      <c r="E23" s="142">
        <f t="shared" si="0"/>
        <v>44.84307977164018</v>
      </c>
    </row>
    <row r="24" spans="1:5" ht="15">
      <c r="A24" s="23" t="s">
        <v>26</v>
      </c>
      <c r="B24" s="8" t="s">
        <v>27</v>
      </c>
      <c r="C24" s="16">
        <v>0</v>
      </c>
      <c r="D24" s="13">
        <v>0</v>
      </c>
      <c r="E24" s="142"/>
    </row>
    <row r="25" spans="1:5" ht="15.75" customHeight="1">
      <c r="A25" s="24" t="s">
        <v>28</v>
      </c>
      <c r="B25" s="8" t="s">
        <v>29</v>
      </c>
      <c r="C25" s="16">
        <v>4248.9</v>
      </c>
      <c r="D25" s="13">
        <v>5711.4</v>
      </c>
      <c r="E25" s="142">
        <f t="shared" si="0"/>
        <v>134.42067358610464</v>
      </c>
    </row>
    <row r="26" spans="1:5" ht="15.75" thickBot="1">
      <c r="A26" s="33" t="s">
        <v>30</v>
      </c>
      <c r="B26" s="34" t="s">
        <v>31</v>
      </c>
      <c r="C26" s="35">
        <v>312</v>
      </c>
      <c r="D26" s="36">
        <v>140.4</v>
      </c>
      <c r="E26" s="143">
        <f t="shared" si="0"/>
        <v>45</v>
      </c>
    </row>
    <row r="27" spans="1:5" ht="21" customHeight="1" thickBot="1">
      <c r="A27" s="39" t="s">
        <v>32</v>
      </c>
      <c r="B27" s="40" t="s">
        <v>33</v>
      </c>
      <c r="C27" s="110">
        <f>C28+C34+C35</f>
        <v>755400.2999999999</v>
      </c>
      <c r="D27" s="110">
        <f>D28+D34+D35</f>
        <v>461381</v>
      </c>
      <c r="E27" s="132">
        <f t="shared" si="0"/>
        <v>61.07768291857973</v>
      </c>
    </row>
    <row r="28" spans="1:5" ht="28.5" customHeight="1">
      <c r="A28" s="37" t="s">
        <v>34</v>
      </c>
      <c r="B28" s="38" t="s">
        <v>35</v>
      </c>
      <c r="C28" s="111">
        <f>C29+C31+C33</f>
        <v>764121</v>
      </c>
      <c r="D28" s="111">
        <f>D29+D31+D33</f>
        <v>465641.7</v>
      </c>
      <c r="E28" s="139">
        <f t="shared" si="0"/>
        <v>60.93821528265811</v>
      </c>
    </row>
    <row r="29" spans="1:5" ht="30">
      <c r="A29" s="24" t="s">
        <v>125</v>
      </c>
      <c r="B29" s="8" t="s">
        <v>83</v>
      </c>
      <c r="C29" s="16">
        <v>0</v>
      </c>
      <c r="D29" s="16">
        <v>0</v>
      </c>
      <c r="E29" s="138"/>
    </row>
    <row r="30" spans="1:5" ht="30" customHeight="1">
      <c r="A30" s="24" t="s">
        <v>85</v>
      </c>
      <c r="B30" s="15" t="s">
        <v>84</v>
      </c>
      <c r="C30" s="112">
        <v>0</v>
      </c>
      <c r="D30" s="112">
        <v>0</v>
      </c>
      <c r="E30" s="138"/>
    </row>
    <row r="31" spans="1:5" ht="43.5" customHeight="1">
      <c r="A31" s="24" t="s">
        <v>126</v>
      </c>
      <c r="B31" s="8" t="s">
        <v>112</v>
      </c>
      <c r="C31" s="16">
        <v>258124.2</v>
      </c>
      <c r="D31" s="16">
        <v>154277.3</v>
      </c>
      <c r="E31" s="140">
        <f t="shared" si="0"/>
        <v>59.768630759920995</v>
      </c>
    </row>
    <row r="32" spans="1:9" ht="12.75" customHeight="1" hidden="1">
      <c r="A32" s="24"/>
      <c r="B32" s="15"/>
      <c r="C32" s="16">
        <v>505996.8</v>
      </c>
      <c r="D32" s="16">
        <v>290423.9</v>
      </c>
      <c r="E32" s="140">
        <f t="shared" si="0"/>
        <v>57.39639064911083</v>
      </c>
      <c r="I32" s="7"/>
    </row>
    <row r="33" spans="1:9" ht="30" customHeight="1">
      <c r="A33" s="24" t="s">
        <v>124</v>
      </c>
      <c r="B33" s="15" t="s">
        <v>113</v>
      </c>
      <c r="C33" s="16">
        <v>505996.8</v>
      </c>
      <c r="D33" s="16">
        <v>311364.4</v>
      </c>
      <c r="E33" s="140">
        <f t="shared" si="0"/>
        <v>61.53485555639878</v>
      </c>
      <c r="I33" s="7"/>
    </row>
    <row r="34" spans="1:5" ht="30.75" customHeight="1">
      <c r="A34" s="24" t="s">
        <v>36</v>
      </c>
      <c r="B34" s="133" t="s">
        <v>86</v>
      </c>
      <c r="C34" s="112">
        <v>809.7</v>
      </c>
      <c r="D34" s="112">
        <v>0</v>
      </c>
      <c r="E34" s="140">
        <f t="shared" si="0"/>
        <v>0</v>
      </c>
    </row>
    <row r="35" spans="1:7" ht="60" customHeight="1" thickBot="1">
      <c r="A35" s="42" t="s">
        <v>87</v>
      </c>
      <c r="B35" s="134" t="s">
        <v>88</v>
      </c>
      <c r="C35" s="113">
        <v>-9530.4</v>
      </c>
      <c r="D35" s="113">
        <v>-4260.7</v>
      </c>
      <c r="E35" s="140">
        <f t="shared" si="0"/>
        <v>44.706413162091835</v>
      </c>
      <c r="G35" s="6"/>
    </row>
    <row r="36" spans="1:5" ht="29.25" customHeight="1" thickBot="1">
      <c r="A36" s="43" t="s">
        <v>37</v>
      </c>
      <c r="B36" s="44" t="s">
        <v>38</v>
      </c>
      <c r="C36" s="110">
        <v>0</v>
      </c>
      <c r="D36" s="110">
        <v>0</v>
      </c>
      <c r="E36" s="131"/>
    </row>
    <row r="37" spans="1:5" ht="18" customHeight="1" thickBot="1">
      <c r="A37" s="118" t="s">
        <v>39</v>
      </c>
      <c r="B37" s="119"/>
      <c r="C37" s="110">
        <f>C9+C27</f>
        <v>1151834.0999999999</v>
      </c>
      <c r="D37" s="110">
        <f>D9+D27</f>
        <v>687826.3</v>
      </c>
      <c r="E37" s="131">
        <f t="shared" si="0"/>
        <v>59.715743786366474</v>
      </c>
    </row>
    <row r="38" spans="1:5" ht="18" customHeight="1">
      <c r="A38" s="4"/>
      <c r="B38" s="4"/>
      <c r="C38" s="14"/>
      <c r="D38" s="14"/>
      <c r="E38" s="5"/>
    </row>
    <row r="39" spans="1:5" ht="18" customHeight="1">
      <c r="A39" s="4"/>
      <c r="B39" s="4"/>
      <c r="C39" s="14"/>
      <c r="D39" s="14"/>
      <c r="E39" s="5"/>
    </row>
    <row r="40" spans="1:5" ht="18" customHeight="1">
      <c r="A40" s="4"/>
      <c r="B40" s="4"/>
      <c r="C40" s="14"/>
      <c r="D40" s="14"/>
      <c r="E40" s="5"/>
    </row>
    <row r="41" spans="1:5" ht="18" customHeight="1">
      <c r="A41" s="4"/>
      <c r="B41" s="4"/>
      <c r="C41" s="3"/>
      <c r="D41" s="3"/>
      <c r="E41" s="5"/>
    </row>
    <row r="42" spans="1:5" ht="14.25" customHeight="1">
      <c r="A42" s="1"/>
      <c r="B42" s="1"/>
      <c r="C42" s="1"/>
      <c r="D42" s="1"/>
      <c r="E42" s="1"/>
    </row>
    <row r="43" spans="1:5" ht="15" customHeight="1" hidden="1">
      <c r="A43" s="1"/>
      <c r="B43" s="1"/>
      <c r="C43" s="1"/>
      <c r="D43" s="1"/>
      <c r="E43" s="1"/>
    </row>
    <row r="44" spans="1:5" ht="15">
      <c r="A44" s="117" t="s">
        <v>114</v>
      </c>
      <c r="B44" s="117"/>
      <c r="C44" s="1"/>
      <c r="D44" s="1"/>
      <c r="E44" s="1"/>
    </row>
    <row r="45" spans="1:5" ht="15">
      <c r="A45" s="1" t="s">
        <v>115</v>
      </c>
      <c r="B45" s="1"/>
      <c r="C45" s="1"/>
      <c r="D45" s="1" t="s">
        <v>121</v>
      </c>
      <c r="E45" s="1"/>
    </row>
    <row r="46" spans="1:5" ht="15">
      <c r="A46" s="1"/>
      <c r="B46" s="1"/>
      <c r="C46" s="1"/>
      <c r="D46" s="1"/>
      <c r="E46" s="1"/>
    </row>
    <row r="47" spans="1:5" ht="15">
      <c r="A47" s="1" t="s">
        <v>107</v>
      </c>
      <c r="B47" s="1" t="s">
        <v>128</v>
      </c>
      <c r="C47" s="1"/>
      <c r="D47" s="1"/>
      <c r="E47" s="1"/>
    </row>
    <row r="48" spans="1:5" ht="15">
      <c r="A48" s="1"/>
      <c r="B48" s="1"/>
      <c r="C48" s="1"/>
      <c r="D48" s="1"/>
      <c r="E48" s="1"/>
    </row>
    <row r="49" ht="15">
      <c r="B49" s="1"/>
    </row>
  </sheetData>
  <sheetProtection/>
  <mergeCells count="11">
    <mergeCell ref="D6:D8"/>
    <mergeCell ref="A6:A8"/>
    <mergeCell ref="A44:B44"/>
    <mergeCell ref="A37:B37"/>
    <mergeCell ref="B6:B8"/>
    <mergeCell ref="C6:C8"/>
    <mergeCell ref="B2:E2"/>
    <mergeCell ref="A3:E3"/>
    <mergeCell ref="A4:E4"/>
    <mergeCell ref="D5:E5"/>
    <mergeCell ref="E6:E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1">
      <selection activeCell="K42" sqref="K41:K4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40</v>
      </c>
      <c r="F1" s="1"/>
      <c r="G1" s="1"/>
    </row>
    <row r="2" spans="1:7" ht="18" customHeight="1">
      <c r="A2" s="1"/>
      <c r="B2" s="129"/>
      <c r="C2" s="129"/>
      <c r="D2" s="129"/>
      <c r="E2" s="129"/>
      <c r="F2" s="129"/>
      <c r="G2" s="129"/>
    </row>
    <row r="3" spans="1:7" ht="15">
      <c r="A3" s="127" t="s">
        <v>96</v>
      </c>
      <c r="B3" s="127"/>
      <c r="C3" s="127"/>
      <c r="D3" s="127"/>
      <c r="E3" s="127"/>
      <c r="F3" s="127"/>
      <c r="G3" s="127"/>
    </row>
    <row r="4" spans="1:7" ht="15">
      <c r="A4" s="127" t="s">
        <v>123</v>
      </c>
      <c r="B4" s="127"/>
      <c r="C4" s="127"/>
      <c r="D4" s="127"/>
      <c r="E4" s="127"/>
      <c r="F4" s="127"/>
      <c r="G4" s="127"/>
    </row>
    <row r="5" spans="1:7" ht="15.75" thickBot="1">
      <c r="A5" s="1"/>
      <c r="B5" s="1"/>
      <c r="C5" s="1"/>
      <c r="D5" s="1"/>
      <c r="E5" s="130" t="s">
        <v>41</v>
      </c>
      <c r="F5" s="130"/>
      <c r="G5" s="130"/>
    </row>
    <row r="6" spans="1:7" ht="91.5" customHeight="1" thickBot="1">
      <c r="A6" s="69" t="s">
        <v>42</v>
      </c>
      <c r="B6" s="70" t="s">
        <v>43</v>
      </c>
      <c r="C6" s="70" t="s">
        <v>116</v>
      </c>
      <c r="D6" s="70" t="s">
        <v>44</v>
      </c>
      <c r="E6" s="70" t="s">
        <v>45</v>
      </c>
      <c r="F6" s="30" t="s">
        <v>46</v>
      </c>
      <c r="G6" s="32" t="s">
        <v>78</v>
      </c>
    </row>
    <row r="7" spans="1:7" ht="15" thickBot="1">
      <c r="A7" s="71">
        <v>100</v>
      </c>
      <c r="B7" s="72" t="s">
        <v>47</v>
      </c>
      <c r="C7" s="12">
        <f>C8+C9+C10+C12+C13+C14+C15+C11</f>
        <v>97303.70000000001</v>
      </c>
      <c r="D7" s="12">
        <f>D8+D9+D10+D12+D13+D14+D15</f>
        <v>0</v>
      </c>
      <c r="E7" s="12">
        <f>E8+E9+E10+E12+E13+E14+E15+E11</f>
        <v>57175.1</v>
      </c>
      <c r="F7" s="46">
        <f>F8+F9+F10+F12+F13+F14+F15</f>
        <v>0</v>
      </c>
      <c r="G7" s="47">
        <f>E7/C7%</f>
        <v>58.75943052525237</v>
      </c>
    </row>
    <row r="8" spans="1:7" ht="15">
      <c r="A8" s="73">
        <v>102</v>
      </c>
      <c r="B8" s="74" t="s">
        <v>76</v>
      </c>
      <c r="C8" s="75">
        <v>2193.5</v>
      </c>
      <c r="D8" s="75"/>
      <c r="E8" s="75">
        <v>1300.5</v>
      </c>
      <c r="F8" s="45"/>
      <c r="G8" s="50">
        <f aca="true" t="shared" si="0" ref="G8:G21">E8/C8%</f>
        <v>59.288807841349445</v>
      </c>
    </row>
    <row r="9" spans="1:7" ht="30">
      <c r="A9" s="59">
        <v>103</v>
      </c>
      <c r="B9" s="20" t="s">
        <v>48</v>
      </c>
      <c r="C9" s="9">
        <v>3277.4</v>
      </c>
      <c r="D9" s="9"/>
      <c r="E9" s="9">
        <v>1755.7</v>
      </c>
      <c r="F9" s="9"/>
      <c r="G9" s="50">
        <f t="shared" si="0"/>
        <v>53.56990297186795</v>
      </c>
    </row>
    <row r="10" spans="1:7" ht="30">
      <c r="A10" s="59">
        <v>104</v>
      </c>
      <c r="B10" s="20" t="s">
        <v>77</v>
      </c>
      <c r="C10" s="9">
        <v>34841.9</v>
      </c>
      <c r="D10" s="9"/>
      <c r="E10" s="9">
        <v>20662.6</v>
      </c>
      <c r="F10" s="9"/>
      <c r="G10" s="51">
        <f t="shared" si="0"/>
        <v>59.30388411653784</v>
      </c>
    </row>
    <row r="11" spans="1:7" ht="15">
      <c r="A11" s="59">
        <v>105</v>
      </c>
      <c r="B11" s="20" t="s">
        <v>108</v>
      </c>
      <c r="C11" s="9">
        <v>0</v>
      </c>
      <c r="D11" s="9"/>
      <c r="E11" s="9">
        <v>0</v>
      </c>
      <c r="F11" s="9"/>
      <c r="G11" s="51">
        <v>0</v>
      </c>
    </row>
    <row r="12" spans="1:7" ht="45" customHeight="1">
      <c r="A12" s="59">
        <v>106</v>
      </c>
      <c r="B12" s="76" t="s">
        <v>99</v>
      </c>
      <c r="C12" s="9">
        <v>13097.5</v>
      </c>
      <c r="D12" s="9"/>
      <c r="E12" s="9">
        <v>7766.8</v>
      </c>
      <c r="F12" s="9"/>
      <c r="G12" s="51">
        <f t="shared" si="0"/>
        <v>59.299866386715024</v>
      </c>
    </row>
    <row r="13" spans="1:7" ht="21" customHeight="1">
      <c r="A13" s="77">
        <v>107</v>
      </c>
      <c r="B13" s="19" t="s">
        <v>106</v>
      </c>
      <c r="C13" s="18">
        <v>6080</v>
      </c>
      <c r="D13" s="18"/>
      <c r="E13" s="18">
        <v>6080</v>
      </c>
      <c r="F13" s="18"/>
      <c r="G13" s="52">
        <v>0</v>
      </c>
    </row>
    <row r="14" spans="1:7" ht="15">
      <c r="A14" s="59">
        <v>111</v>
      </c>
      <c r="B14" s="19" t="s">
        <v>100</v>
      </c>
      <c r="C14" s="9">
        <v>108</v>
      </c>
      <c r="D14" s="9"/>
      <c r="E14" s="9">
        <v>0</v>
      </c>
      <c r="F14" s="9"/>
      <c r="G14" s="51">
        <f t="shared" si="0"/>
        <v>0</v>
      </c>
    </row>
    <row r="15" spans="1:7" ht="15.75" thickBot="1">
      <c r="A15" s="60">
        <v>113</v>
      </c>
      <c r="B15" s="78" t="s">
        <v>50</v>
      </c>
      <c r="C15" s="11">
        <v>37705.4</v>
      </c>
      <c r="D15" s="11"/>
      <c r="E15" s="11">
        <v>19609.5</v>
      </c>
      <c r="F15" s="11"/>
      <c r="G15" s="53">
        <f t="shared" si="0"/>
        <v>52.007139560911696</v>
      </c>
    </row>
    <row r="16" spans="1:7" ht="29.25" thickBot="1">
      <c r="A16" s="79">
        <v>300</v>
      </c>
      <c r="B16" s="80" t="s">
        <v>109</v>
      </c>
      <c r="C16" s="41">
        <f>C17+C18+C19</f>
        <v>14573.8</v>
      </c>
      <c r="D16" s="41">
        <f>D17+D18+D19</f>
        <v>0</v>
      </c>
      <c r="E16" s="41">
        <f>E17+E18+E19</f>
        <v>6510.400000000001</v>
      </c>
      <c r="F16" s="41"/>
      <c r="G16" s="48">
        <f t="shared" si="0"/>
        <v>44.67194554611701</v>
      </c>
    </row>
    <row r="17" spans="1:7" ht="30" customHeight="1">
      <c r="A17" s="81">
        <v>309</v>
      </c>
      <c r="B17" s="82" t="s">
        <v>89</v>
      </c>
      <c r="C17" s="28">
        <v>12190.1</v>
      </c>
      <c r="D17" s="28"/>
      <c r="E17" s="28">
        <v>5668.5</v>
      </c>
      <c r="F17" s="28"/>
      <c r="G17" s="54">
        <f t="shared" si="0"/>
        <v>46.50084904963864</v>
      </c>
    </row>
    <row r="18" spans="1:7" ht="15">
      <c r="A18" s="83">
        <v>310</v>
      </c>
      <c r="B18" s="76" t="s">
        <v>51</v>
      </c>
      <c r="C18" s="13">
        <v>1427.9</v>
      </c>
      <c r="D18" s="13"/>
      <c r="E18" s="13">
        <v>461.3</v>
      </c>
      <c r="F18" s="13"/>
      <c r="G18" s="55">
        <f t="shared" si="0"/>
        <v>32.30618390643602</v>
      </c>
    </row>
    <row r="19" spans="1:7" ht="30.75" thickBot="1">
      <c r="A19" s="84">
        <v>314</v>
      </c>
      <c r="B19" s="85" t="s">
        <v>90</v>
      </c>
      <c r="C19" s="36">
        <v>955.8</v>
      </c>
      <c r="D19" s="36"/>
      <c r="E19" s="36">
        <v>380.6</v>
      </c>
      <c r="F19" s="36"/>
      <c r="G19" s="56">
        <f t="shared" si="0"/>
        <v>39.820046034735306</v>
      </c>
    </row>
    <row r="20" spans="1:7" ht="15" thickBot="1">
      <c r="A20" s="79">
        <v>400</v>
      </c>
      <c r="B20" s="86" t="s">
        <v>52</v>
      </c>
      <c r="C20" s="12">
        <f>C21+C22+C23+C24+C25+C26+C27</f>
        <v>58471.9</v>
      </c>
      <c r="D20" s="12">
        <f>D21+D22+D23+D24+D25+D26+D27</f>
        <v>0</v>
      </c>
      <c r="E20" s="12">
        <f>E21+E22+E23+E24+E25+E26+E27</f>
        <v>15008.1</v>
      </c>
      <c r="F20" s="12"/>
      <c r="G20" s="49">
        <f t="shared" si="0"/>
        <v>25.667200826379847</v>
      </c>
    </row>
    <row r="21" spans="1:7" ht="15">
      <c r="A21" s="58">
        <v>405</v>
      </c>
      <c r="B21" s="74" t="s">
        <v>53</v>
      </c>
      <c r="C21" s="10">
        <v>1072.4</v>
      </c>
      <c r="D21" s="10"/>
      <c r="E21" s="10">
        <v>379.6</v>
      </c>
      <c r="F21" s="10"/>
      <c r="G21" s="57">
        <f t="shared" si="0"/>
        <v>35.39723983588213</v>
      </c>
    </row>
    <row r="22" spans="1:7" ht="15">
      <c r="A22" s="59">
        <v>406</v>
      </c>
      <c r="B22" s="20" t="s">
        <v>54</v>
      </c>
      <c r="C22" s="9">
        <v>1649.7</v>
      </c>
      <c r="D22" s="9"/>
      <c r="E22" s="9">
        <v>1511.3</v>
      </c>
      <c r="F22" s="9"/>
      <c r="G22" s="51">
        <f aca="true" t="shared" si="1" ref="G22:G31">E22/C22%</f>
        <v>91.61059586591502</v>
      </c>
    </row>
    <row r="23" spans="1:7" ht="15">
      <c r="A23" s="59">
        <v>407</v>
      </c>
      <c r="B23" s="20" t="s">
        <v>55</v>
      </c>
      <c r="C23" s="9">
        <v>454</v>
      </c>
      <c r="D23" s="9"/>
      <c r="E23" s="9">
        <v>97</v>
      </c>
      <c r="F23" s="9"/>
      <c r="G23" s="51">
        <f t="shared" si="1"/>
        <v>21.365638766519822</v>
      </c>
    </row>
    <row r="24" spans="1:7" ht="15">
      <c r="A24" s="59">
        <v>408</v>
      </c>
      <c r="B24" s="87" t="s">
        <v>56</v>
      </c>
      <c r="C24" s="9">
        <v>0</v>
      </c>
      <c r="D24" s="9"/>
      <c r="E24" s="9">
        <v>0</v>
      </c>
      <c r="F24" s="9"/>
      <c r="G24" s="51">
        <v>0</v>
      </c>
    </row>
    <row r="25" spans="1:7" ht="15">
      <c r="A25" s="59">
        <v>409</v>
      </c>
      <c r="B25" s="20" t="s">
        <v>91</v>
      </c>
      <c r="C25" s="9">
        <v>49241.8</v>
      </c>
      <c r="D25" s="9"/>
      <c r="E25" s="9">
        <v>11410</v>
      </c>
      <c r="F25" s="9"/>
      <c r="G25" s="51">
        <f t="shared" si="1"/>
        <v>23.171370664760428</v>
      </c>
    </row>
    <row r="26" spans="1:7" ht="15">
      <c r="A26" s="59">
        <v>410</v>
      </c>
      <c r="B26" s="20" t="s">
        <v>92</v>
      </c>
      <c r="C26" s="9">
        <v>801</v>
      </c>
      <c r="D26" s="9"/>
      <c r="E26" s="9">
        <v>203.2</v>
      </c>
      <c r="F26" s="9"/>
      <c r="G26" s="51">
        <f t="shared" si="1"/>
        <v>25.368289637952557</v>
      </c>
    </row>
    <row r="27" spans="1:7" ht="15.75" thickBot="1">
      <c r="A27" s="60">
        <v>412</v>
      </c>
      <c r="B27" s="88" t="s">
        <v>57</v>
      </c>
      <c r="C27" s="11">
        <v>5253</v>
      </c>
      <c r="D27" s="11"/>
      <c r="E27" s="11">
        <v>1407</v>
      </c>
      <c r="F27" s="11"/>
      <c r="G27" s="53">
        <f t="shared" si="1"/>
        <v>26.784694460308394</v>
      </c>
    </row>
    <row r="28" spans="1:7" ht="15" thickBot="1">
      <c r="A28" s="71">
        <v>500</v>
      </c>
      <c r="B28" s="72" t="s">
        <v>58</v>
      </c>
      <c r="C28" s="12">
        <f>C29+C30+C31+C32</f>
        <v>64008.3</v>
      </c>
      <c r="D28" s="12">
        <f>D29+D30+D31+D32</f>
        <v>0</v>
      </c>
      <c r="E28" s="12">
        <f>E29+E30+E31+E32</f>
        <v>19602.8</v>
      </c>
      <c r="F28" s="12"/>
      <c r="G28" s="49">
        <f t="shared" si="1"/>
        <v>30.625403268013674</v>
      </c>
    </row>
    <row r="29" spans="1:10" ht="15">
      <c r="A29" s="65">
        <v>501</v>
      </c>
      <c r="B29" s="90" t="s">
        <v>59</v>
      </c>
      <c r="C29" s="66">
        <v>5686.6</v>
      </c>
      <c r="D29" s="66"/>
      <c r="E29" s="66">
        <v>2432</v>
      </c>
      <c r="F29" s="66"/>
      <c r="G29" s="103">
        <f t="shared" si="1"/>
        <v>42.767207118489075</v>
      </c>
      <c r="J29" s="64"/>
    </row>
    <row r="30" spans="1:7" ht="15">
      <c r="A30" s="59">
        <v>502</v>
      </c>
      <c r="B30" s="87" t="s">
        <v>60</v>
      </c>
      <c r="C30" s="9">
        <v>8255.2</v>
      </c>
      <c r="D30" s="9"/>
      <c r="E30" s="9">
        <v>984.5</v>
      </c>
      <c r="F30" s="9"/>
      <c r="G30" s="51">
        <f t="shared" si="1"/>
        <v>11.925816455082856</v>
      </c>
    </row>
    <row r="31" spans="1:7" ht="15">
      <c r="A31" s="59">
        <v>503</v>
      </c>
      <c r="B31" s="87" t="s">
        <v>61</v>
      </c>
      <c r="C31" s="9">
        <v>50045.5</v>
      </c>
      <c r="D31" s="9"/>
      <c r="E31" s="9">
        <v>16186.3</v>
      </c>
      <c r="F31" s="9"/>
      <c r="G31" s="51">
        <f t="shared" si="1"/>
        <v>32.343167717377185</v>
      </c>
    </row>
    <row r="32" spans="1:7" ht="15.75" thickBot="1">
      <c r="A32" s="60">
        <v>505</v>
      </c>
      <c r="B32" s="88" t="s">
        <v>62</v>
      </c>
      <c r="C32" s="11">
        <v>21</v>
      </c>
      <c r="D32" s="11"/>
      <c r="E32" s="11">
        <v>0</v>
      </c>
      <c r="F32" s="11"/>
      <c r="G32" s="53">
        <v>0</v>
      </c>
    </row>
    <row r="33" spans="1:10" ht="15" thickBot="1">
      <c r="A33" s="71">
        <v>600</v>
      </c>
      <c r="B33" s="72" t="s">
        <v>63</v>
      </c>
      <c r="C33" s="12">
        <v>1142.1</v>
      </c>
      <c r="D33" s="12"/>
      <c r="E33" s="12">
        <v>171.7</v>
      </c>
      <c r="F33" s="12"/>
      <c r="G33" s="49">
        <f aca="true" t="shared" si="2" ref="G33:G49">E33/C33%</f>
        <v>15.033709832764206</v>
      </c>
      <c r="J33" s="6"/>
    </row>
    <row r="34" spans="1:7" ht="15" thickBot="1">
      <c r="A34" s="71">
        <v>700</v>
      </c>
      <c r="B34" s="72" t="s">
        <v>64</v>
      </c>
      <c r="C34" s="12">
        <f>C35+C36+C38+C39+C37</f>
        <v>735303.9999999999</v>
      </c>
      <c r="D34" s="12">
        <f>D35+D36+D38+D39+D37</f>
        <v>0</v>
      </c>
      <c r="E34" s="12">
        <f>E35+E36+E38+E39+E37</f>
        <v>409202.9</v>
      </c>
      <c r="F34" s="12">
        <f>F35+F36+F38+F39+F37</f>
        <v>0</v>
      </c>
      <c r="G34" s="49">
        <f t="shared" si="2"/>
        <v>55.65084645262369</v>
      </c>
    </row>
    <row r="35" spans="1:7" ht="15">
      <c r="A35" s="58">
        <v>701</v>
      </c>
      <c r="B35" s="89" t="s">
        <v>65</v>
      </c>
      <c r="C35" s="10">
        <v>283031.7</v>
      </c>
      <c r="D35" s="10"/>
      <c r="E35" s="10">
        <v>144224.1</v>
      </c>
      <c r="F35" s="10"/>
      <c r="G35" s="57">
        <f t="shared" si="2"/>
        <v>50.95687161544096</v>
      </c>
    </row>
    <row r="36" spans="1:7" ht="15">
      <c r="A36" s="59">
        <v>702</v>
      </c>
      <c r="B36" s="87" t="s">
        <v>66</v>
      </c>
      <c r="C36" s="9">
        <v>325185</v>
      </c>
      <c r="D36" s="9"/>
      <c r="E36" s="9">
        <v>185217.1</v>
      </c>
      <c r="F36" s="9"/>
      <c r="G36" s="51">
        <f t="shared" si="2"/>
        <v>56.95745498716116</v>
      </c>
    </row>
    <row r="37" spans="1:7" ht="15">
      <c r="A37" s="59">
        <v>703</v>
      </c>
      <c r="B37" s="87" t="s">
        <v>118</v>
      </c>
      <c r="C37" s="9">
        <v>81413.6</v>
      </c>
      <c r="D37" s="9"/>
      <c r="E37" s="9">
        <v>49063.1</v>
      </c>
      <c r="F37" s="9"/>
      <c r="G37" s="51">
        <f t="shared" si="2"/>
        <v>60.26400994428449</v>
      </c>
    </row>
    <row r="38" spans="1:7" ht="15">
      <c r="A38" s="59">
        <v>707</v>
      </c>
      <c r="B38" s="87" t="s">
        <v>67</v>
      </c>
      <c r="C38" s="9">
        <v>20609</v>
      </c>
      <c r="D38" s="9"/>
      <c r="E38" s="9">
        <v>17020.7</v>
      </c>
      <c r="F38" s="9"/>
      <c r="G38" s="51">
        <f t="shared" si="2"/>
        <v>82.58867485079334</v>
      </c>
    </row>
    <row r="39" spans="1:7" ht="15.75" thickBot="1">
      <c r="A39" s="104">
        <v>709</v>
      </c>
      <c r="B39" s="105" t="s">
        <v>68</v>
      </c>
      <c r="C39" s="106">
        <v>25064.7</v>
      </c>
      <c r="D39" s="106"/>
      <c r="E39" s="106">
        <v>13677.9</v>
      </c>
      <c r="F39" s="106"/>
      <c r="G39" s="97">
        <f t="shared" si="2"/>
        <v>54.57037187758082</v>
      </c>
    </row>
    <row r="40" spans="1:7" ht="15" thickBot="1">
      <c r="A40" s="79">
        <v>800</v>
      </c>
      <c r="B40" s="86" t="s">
        <v>69</v>
      </c>
      <c r="C40" s="12">
        <f>C41+C42</f>
        <v>62134.799999999996</v>
      </c>
      <c r="D40" s="12">
        <f>D41+D42</f>
        <v>0</v>
      </c>
      <c r="E40" s="12">
        <f>E41+E42</f>
        <v>36230.3</v>
      </c>
      <c r="F40" s="12"/>
      <c r="G40" s="49">
        <f t="shared" si="2"/>
        <v>58.30919227228543</v>
      </c>
    </row>
    <row r="41" spans="1:7" ht="15">
      <c r="A41" s="65">
        <v>801</v>
      </c>
      <c r="B41" s="90" t="s">
        <v>70</v>
      </c>
      <c r="C41" s="66">
        <v>56615.1</v>
      </c>
      <c r="D41" s="66"/>
      <c r="E41" s="66">
        <v>32925.9</v>
      </c>
      <c r="F41" s="66"/>
      <c r="G41" s="96">
        <f t="shared" si="2"/>
        <v>58.157452693715996</v>
      </c>
    </row>
    <row r="42" spans="1:7" ht="15.75" thickBot="1">
      <c r="A42" s="67">
        <v>804</v>
      </c>
      <c r="B42" s="91" t="s">
        <v>102</v>
      </c>
      <c r="C42" s="68">
        <v>5519.7</v>
      </c>
      <c r="D42" s="68"/>
      <c r="E42" s="68">
        <v>3304.4</v>
      </c>
      <c r="F42" s="68"/>
      <c r="G42" s="97">
        <f t="shared" si="2"/>
        <v>59.86557240429734</v>
      </c>
    </row>
    <row r="43" spans="1:7" ht="16.5" thickBot="1">
      <c r="A43" s="101">
        <v>900</v>
      </c>
      <c r="B43" s="99" t="s">
        <v>119</v>
      </c>
      <c r="C43" s="63">
        <f>C44</f>
        <v>270</v>
      </c>
      <c r="D43" s="63">
        <f>D44</f>
        <v>0</v>
      </c>
      <c r="E43" s="63">
        <f>E44</f>
        <v>0</v>
      </c>
      <c r="F43" s="63"/>
      <c r="G43" s="102">
        <f t="shared" si="2"/>
        <v>0</v>
      </c>
    </row>
    <row r="44" spans="1:7" ht="16.5" thickBot="1">
      <c r="A44" s="67">
        <v>909</v>
      </c>
      <c r="B44" s="100" t="s">
        <v>120</v>
      </c>
      <c r="C44" s="68">
        <v>270</v>
      </c>
      <c r="D44" s="68"/>
      <c r="E44" s="68">
        <v>0</v>
      </c>
      <c r="F44" s="68"/>
      <c r="G44" s="97">
        <f t="shared" si="2"/>
        <v>0</v>
      </c>
    </row>
    <row r="45" spans="1:7" ht="15" thickBot="1">
      <c r="A45" s="92">
        <v>1000</v>
      </c>
      <c r="B45" s="86" t="s">
        <v>72</v>
      </c>
      <c r="C45" s="12">
        <f>C46+C47+C48</f>
        <v>141871.3</v>
      </c>
      <c r="D45" s="12">
        <f>D46+D47+D48</f>
        <v>0</v>
      </c>
      <c r="E45" s="12">
        <f>E46+E47+E48</f>
        <v>77287.9</v>
      </c>
      <c r="F45" s="12"/>
      <c r="G45" s="49">
        <f t="shared" si="2"/>
        <v>54.47747359754933</v>
      </c>
    </row>
    <row r="46" spans="1:7" ht="13.5" customHeight="1">
      <c r="A46" s="93">
        <v>1001</v>
      </c>
      <c r="B46" s="89" t="s">
        <v>97</v>
      </c>
      <c r="C46" s="10">
        <v>9480</v>
      </c>
      <c r="D46" s="10"/>
      <c r="E46" s="10">
        <v>4977.7</v>
      </c>
      <c r="F46" s="10"/>
      <c r="G46" s="57">
        <f t="shared" si="2"/>
        <v>52.507383966244724</v>
      </c>
    </row>
    <row r="47" spans="1:7" ht="13.5" customHeight="1">
      <c r="A47" s="94">
        <v>1003</v>
      </c>
      <c r="B47" s="87" t="s">
        <v>73</v>
      </c>
      <c r="C47" s="9">
        <v>124511.9</v>
      </c>
      <c r="D47" s="9"/>
      <c r="E47" s="9">
        <v>68621.4</v>
      </c>
      <c r="F47" s="9"/>
      <c r="G47" s="51">
        <f t="shared" si="2"/>
        <v>55.11232259727785</v>
      </c>
    </row>
    <row r="48" spans="1:7" ht="15.75" thickBot="1">
      <c r="A48" s="95">
        <v>1006</v>
      </c>
      <c r="B48" s="88" t="s">
        <v>74</v>
      </c>
      <c r="C48" s="11">
        <v>7879.4</v>
      </c>
      <c r="D48" s="11"/>
      <c r="E48" s="11">
        <v>3688.8</v>
      </c>
      <c r="F48" s="11"/>
      <c r="G48" s="53">
        <f t="shared" si="2"/>
        <v>46.8157473919334</v>
      </c>
    </row>
    <row r="49" spans="1:7" ht="15" thickBot="1">
      <c r="A49" s="92">
        <v>1100</v>
      </c>
      <c r="B49" s="86" t="s">
        <v>71</v>
      </c>
      <c r="C49" s="12">
        <f>C50+C51+C52</f>
        <v>1393.1</v>
      </c>
      <c r="D49" s="12">
        <f>D50+D51+D52</f>
        <v>0</v>
      </c>
      <c r="E49" s="12">
        <f>E50+E51+E52</f>
        <v>983.1</v>
      </c>
      <c r="F49" s="12">
        <f>F50+F51+F52</f>
        <v>0</v>
      </c>
      <c r="G49" s="49">
        <f t="shared" si="2"/>
        <v>70.56923408226258</v>
      </c>
    </row>
    <row r="50" spans="1:7" ht="15">
      <c r="A50" s="93">
        <v>1101</v>
      </c>
      <c r="B50" s="89" t="s">
        <v>93</v>
      </c>
      <c r="C50" s="10">
        <v>0</v>
      </c>
      <c r="D50" s="10"/>
      <c r="E50" s="10">
        <v>0</v>
      </c>
      <c r="F50" s="10"/>
      <c r="G50" s="57">
        <v>0</v>
      </c>
    </row>
    <row r="51" spans="1:7" ht="15">
      <c r="A51" s="94">
        <v>1102</v>
      </c>
      <c r="B51" s="87" t="s">
        <v>94</v>
      </c>
      <c r="C51" s="9">
        <v>0</v>
      </c>
      <c r="D51" s="9"/>
      <c r="E51" s="9">
        <v>0</v>
      </c>
      <c r="F51" s="9"/>
      <c r="G51" s="51">
        <v>0</v>
      </c>
    </row>
    <row r="52" spans="1:7" ht="15.75" thickBot="1">
      <c r="A52" s="95">
        <v>1105</v>
      </c>
      <c r="B52" s="88" t="s">
        <v>98</v>
      </c>
      <c r="C52" s="11">
        <v>1393.1</v>
      </c>
      <c r="D52" s="11"/>
      <c r="E52" s="11">
        <v>983.1</v>
      </c>
      <c r="F52" s="11"/>
      <c r="G52" s="53">
        <f>E52/C52%</f>
        <v>70.56923408226258</v>
      </c>
    </row>
    <row r="53" spans="1:7" ht="15" thickBot="1">
      <c r="A53" s="92">
        <v>1200</v>
      </c>
      <c r="B53" s="86" t="s">
        <v>95</v>
      </c>
      <c r="C53" s="12">
        <v>511.1</v>
      </c>
      <c r="D53" s="12"/>
      <c r="E53" s="12">
        <v>400</v>
      </c>
      <c r="F53" s="12"/>
      <c r="G53" s="49">
        <v>0</v>
      </c>
    </row>
    <row r="54" spans="1:7" ht="15" thickBot="1">
      <c r="A54" s="92">
        <v>1300</v>
      </c>
      <c r="B54" s="86" t="s">
        <v>49</v>
      </c>
      <c r="C54" s="12">
        <v>5170.8</v>
      </c>
      <c r="D54" s="12"/>
      <c r="E54" s="12">
        <v>3133.6</v>
      </c>
      <c r="F54" s="12"/>
      <c r="G54" s="49">
        <v>0</v>
      </c>
    </row>
    <row r="55" spans="1:7" ht="15.75" thickBot="1">
      <c r="A55" s="61"/>
      <c r="B55" s="62" t="s">
        <v>75</v>
      </c>
      <c r="C55" s="107">
        <f>C7+C16+C20+C28+C33+C34+C40+C45+C49+C53+C54+C43</f>
        <v>1182154.9000000001</v>
      </c>
      <c r="D55" s="107">
        <f>D7+D16+D20+D28+D33+D34+D40+D45+D49+D53+D54+D43</f>
        <v>0</v>
      </c>
      <c r="E55" s="107">
        <f>E7+E16+E20+E28+E33+E34+E40+E45+E49+E53+E54+E43</f>
        <v>625705.9</v>
      </c>
      <c r="F55" s="108"/>
      <c r="G55" s="109">
        <f>E55/C55%</f>
        <v>52.92926502271403</v>
      </c>
    </row>
    <row r="56" spans="1:7" ht="15">
      <c r="A56" s="1"/>
      <c r="B56" s="1"/>
      <c r="C56" s="1"/>
      <c r="D56" s="1"/>
      <c r="E56" s="98"/>
      <c r="F56" s="1"/>
      <c r="G56" s="1"/>
    </row>
    <row r="57" spans="1:7" ht="15">
      <c r="A57" s="117" t="s">
        <v>114</v>
      </c>
      <c r="B57" s="117"/>
      <c r="C57" s="1"/>
      <c r="D57" s="1"/>
      <c r="E57" s="1"/>
      <c r="F57" s="1"/>
      <c r="G57" s="1"/>
    </row>
    <row r="58" spans="1:7" ht="15">
      <c r="A58" s="1" t="s">
        <v>115</v>
      </c>
      <c r="B58" s="1"/>
      <c r="C58" s="1"/>
      <c r="D58" s="1"/>
      <c r="E58" s="1" t="s">
        <v>121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122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Александровна</cp:lastModifiedBy>
  <cp:lastPrinted>2017-08-08T10:49:25Z</cp:lastPrinted>
  <dcterms:created xsi:type="dcterms:W3CDTF">1996-10-08T23:32:33Z</dcterms:created>
  <dcterms:modified xsi:type="dcterms:W3CDTF">2017-08-08T10:52:51Z</dcterms:modified>
  <cp:category/>
  <cp:version/>
  <cp:contentType/>
  <cp:contentStatus/>
</cp:coreProperties>
</file>